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Example 1" sheetId="1" r:id="rId1"/>
    <sheet name="Example 2" sheetId="2" r:id="rId2"/>
    <sheet name="Example 3" sheetId="3" r:id="rId3"/>
  </sheets>
  <definedNames>
    <definedName name="_xlnm.Print_Area_1">'Example 1'!$A$1:$L$24</definedName>
    <definedName name="_xlnm.Print_Area_2">'Example 2'!$A$1:$J$27</definedName>
    <definedName name="_xlnm.Print_Area_3">'Example 3'!$A$1:$I$38</definedName>
    <definedName name="_xlnm.Print_Area" localSheetId="0">'Example 1'!$A$1:$L$24</definedName>
    <definedName name="_xlnm.Print_Area" localSheetId="1">'Example 2'!$A$1:$J$27</definedName>
    <definedName name="_xlnm.Print_Area" localSheetId="2">'Example 3'!$A$1:$I$38</definedName>
  </definedNames>
  <calcPr fullCalcOnLoad="1"/>
</workbook>
</file>

<file path=xl/sharedStrings.xml><?xml version="1.0" encoding="utf-8"?>
<sst xmlns="http://schemas.openxmlformats.org/spreadsheetml/2006/main" count="88" uniqueCount="46">
  <si>
    <t xml:space="preserve">Annex </t>
  </si>
  <si>
    <t>CSR Computation</t>
  </si>
  <si>
    <t>Example 1</t>
  </si>
  <si>
    <t>Yr 1</t>
  </si>
  <si>
    <t>Yr2</t>
  </si>
  <si>
    <t>Yr 3</t>
  </si>
  <si>
    <t>Yr 4</t>
  </si>
  <si>
    <t>Rs</t>
  </si>
  <si>
    <t xml:space="preserve">CSR Fund </t>
  </si>
  <si>
    <t>Amount b/f</t>
  </si>
  <si>
    <t>-</t>
  </si>
  <si>
    <t>Total CSR Fund</t>
  </si>
  <si>
    <t>Amount spent</t>
  </si>
  <si>
    <t xml:space="preserve">Difference </t>
  </si>
  <si>
    <t>Amount c/f  ( see Note 1)</t>
  </si>
  <si>
    <t>Amount to be remitted to MRA</t>
  </si>
  <si>
    <t>Note 1</t>
  </si>
  <si>
    <t>Lower of :</t>
  </si>
  <si>
    <t>Difference; or</t>
  </si>
  <si>
    <t>20% of Total CSR Fund</t>
  </si>
  <si>
    <t>Example 2</t>
  </si>
  <si>
    <t xml:space="preserve"> </t>
  </si>
  <si>
    <t>CSR Fund</t>
  </si>
  <si>
    <t>Set- off of excess amount spent :</t>
  </si>
  <si>
    <t>Excess amount spent</t>
  </si>
  <si>
    <t>Amount available for set off against</t>
  </si>
  <si>
    <t xml:space="preserve">Excess amount spent ; or </t>
  </si>
  <si>
    <t>20% of  Total CSR Fund</t>
  </si>
  <si>
    <t>Annex</t>
  </si>
  <si>
    <t>Example 3</t>
  </si>
  <si>
    <t>Yr 2</t>
  </si>
  <si>
    <t>Less Excess (1) 20% b/f</t>
  </si>
  <si>
    <t>Less Excess (2)20% b/f</t>
  </si>
  <si>
    <t xml:space="preserve"> Set off of excess amount spent:</t>
  </si>
  <si>
    <t>Difference/(Excess amount spent)</t>
  </si>
  <si>
    <t>Amount c/f (see Note 2) :</t>
  </si>
  <si>
    <t xml:space="preserve">                                </t>
  </si>
  <si>
    <t xml:space="preserve">Excess amount ; or </t>
  </si>
  <si>
    <t>Note 2</t>
  </si>
  <si>
    <t>Difference: or</t>
  </si>
  <si>
    <t>future amount to be remitted (Note 1)</t>
  </si>
  <si>
    <t xml:space="preserve">      1/5 x 20,000</t>
  </si>
  <si>
    <t xml:space="preserve">      1/5 x 23,200</t>
  </si>
  <si>
    <t xml:space="preserve">            1/5 x 10,000</t>
  </si>
  <si>
    <t xml:space="preserve">            1/5 x 12,000</t>
  </si>
  <si>
    <t>Amount available for set off  against  future amount to be remitted (see Note 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</si>
</sst>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  <numFmt numFmtId="166" formatCode="#,##0\ ;\(#,##0\)"/>
    <numFmt numFmtId="167" formatCode="#,##0\ ;&quot; (&quot;#,##0\);&quot; - &quot;;@\ "/>
    <numFmt numFmtId="168" formatCode="#,##0.0\ ;&quot; (&quot;#,##0.0\);&quot; -&quot;#\ ;@\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6" fillId="0" borderId="0" xfId="46" applyFont="1" applyAlignment="1">
      <alignment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>
      <alignment/>
      <protection/>
    </xf>
    <xf numFmtId="165" fontId="3" fillId="0" borderId="0" xfId="42" applyNumberFormat="1" applyFont="1" applyFill="1" applyBorder="1" applyAlignment="1" applyProtection="1">
      <alignment/>
      <protection/>
    </xf>
    <xf numFmtId="165" fontId="3" fillId="0" borderId="0" xfId="42" applyNumberFormat="1" applyFont="1" applyFill="1" applyBorder="1" applyAlignment="1" applyProtection="1">
      <alignment horizontal="center"/>
      <protection/>
    </xf>
    <xf numFmtId="165" fontId="3" fillId="0" borderId="10" xfId="42" applyNumberFormat="1" applyFont="1" applyFill="1" applyBorder="1" applyAlignment="1" applyProtection="1">
      <alignment/>
      <protection/>
    </xf>
    <xf numFmtId="165" fontId="7" fillId="0" borderId="0" xfId="42" applyNumberFormat="1" applyFont="1" applyFill="1" applyBorder="1" applyAlignment="1" applyProtection="1">
      <alignment/>
      <protection/>
    </xf>
    <xf numFmtId="166" fontId="3" fillId="0" borderId="0" xfId="42" applyNumberFormat="1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165" fontId="5" fillId="0" borderId="0" xfId="42" applyNumberFormat="1" applyFont="1" applyFill="1" applyBorder="1" applyAlignment="1" applyProtection="1">
      <alignment/>
      <protection/>
    </xf>
    <xf numFmtId="165" fontId="5" fillId="0" borderId="11" xfId="42" applyNumberFormat="1" applyFont="1" applyFill="1" applyBorder="1" applyAlignment="1" applyProtection="1">
      <alignment/>
      <protection/>
    </xf>
    <xf numFmtId="165" fontId="3" fillId="0" borderId="0" xfId="42" applyNumberFormat="1" applyFont="1" applyFill="1" applyBorder="1" applyAlignment="1" applyProtection="1">
      <alignment horizontal="right"/>
      <protection/>
    </xf>
    <xf numFmtId="3" fontId="3" fillId="0" borderId="0" xfId="46" applyNumberFormat="1" applyFont="1">
      <alignment/>
      <protection/>
    </xf>
    <xf numFmtId="165" fontId="3" fillId="0" borderId="0" xfId="46" applyNumberFormat="1" applyFont="1" applyBorder="1">
      <alignment/>
      <protection/>
    </xf>
    <xf numFmtId="165" fontId="2" fillId="0" borderId="0" xfId="42" applyNumberFormat="1" applyFont="1" applyFill="1" applyBorder="1" applyAlignment="1" applyProtection="1">
      <alignment/>
      <protection/>
    </xf>
    <xf numFmtId="165" fontId="2" fillId="0" borderId="0" xfId="46" applyNumberFormat="1" applyFont="1" applyBorder="1">
      <alignment/>
      <protection/>
    </xf>
    <xf numFmtId="165" fontId="9" fillId="0" borderId="0" xfId="42" applyNumberFormat="1" applyFont="1" applyFill="1" applyBorder="1" applyAlignment="1" applyProtection="1">
      <alignment/>
      <protection/>
    </xf>
    <xf numFmtId="0" fontId="9" fillId="0" borderId="0" xfId="46" applyFont="1" applyAlignment="1">
      <alignment horizontal="center"/>
      <protection/>
    </xf>
    <xf numFmtId="165" fontId="2" fillId="0" borderId="10" xfId="42" applyNumberFormat="1" applyFont="1" applyFill="1" applyBorder="1" applyAlignment="1" applyProtection="1">
      <alignment/>
      <protection/>
    </xf>
    <xf numFmtId="165" fontId="2" fillId="0" borderId="0" xfId="46" applyNumberFormat="1" applyFont="1">
      <alignment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165" fontId="5" fillId="0" borderId="0" xfId="42" applyNumberFormat="1" applyFont="1" applyFill="1" applyBorder="1" applyAlignment="1" applyProtection="1">
      <alignment horizontal="center"/>
      <protection/>
    </xf>
    <xf numFmtId="167" fontId="3" fillId="0" borderId="0" xfId="42" applyNumberFormat="1" applyFont="1" applyFill="1" applyBorder="1" applyAlignment="1" applyProtection="1">
      <alignment/>
      <protection/>
    </xf>
    <xf numFmtId="167" fontId="3" fillId="0" borderId="0" xfId="46" applyNumberFormat="1" applyFont="1">
      <alignment/>
      <protection/>
    </xf>
    <xf numFmtId="0" fontId="3" fillId="0" borderId="0" xfId="46" applyFont="1" applyAlignment="1">
      <alignment horizontal="center"/>
      <protection/>
    </xf>
    <xf numFmtId="165" fontId="3" fillId="0" borderId="0" xfId="46" applyNumberFormat="1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12" xfId="46" applyFont="1" applyBorder="1" applyAlignment="1">
      <alignment horizontal="right"/>
      <protection/>
    </xf>
    <xf numFmtId="0" fontId="3" fillId="0" borderId="12" xfId="46" applyFont="1" applyBorder="1">
      <alignment/>
      <protection/>
    </xf>
    <xf numFmtId="165" fontId="3" fillId="0" borderId="12" xfId="46" applyNumberFormat="1" applyFont="1" applyBorder="1">
      <alignment/>
      <protection/>
    </xf>
    <xf numFmtId="165" fontId="3" fillId="0" borderId="11" xfId="46" applyNumberFormat="1" applyFont="1" applyBorder="1">
      <alignment/>
      <protection/>
    </xf>
    <xf numFmtId="9" fontId="2" fillId="0" borderId="0" xfId="58" applyFont="1" applyFill="1" applyBorder="1" applyAlignment="1" applyProtection="1">
      <alignment/>
      <protection/>
    </xf>
    <xf numFmtId="0" fontId="2" fillId="0" borderId="0" xfId="46" applyFont="1" applyBorder="1">
      <alignment/>
      <protection/>
    </xf>
    <xf numFmtId="165" fontId="11" fillId="0" borderId="0" xfId="46" applyNumberFormat="1" applyFont="1">
      <alignment/>
      <protection/>
    </xf>
    <xf numFmtId="165" fontId="5" fillId="0" borderId="13" xfId="46" applyNumberFormat="1" applyFont="1" applyBorder="1">
      <alignment/>
      <protection/>
    </xf>
    <xf numFmtId="165" fontId="5" fillId="0" borderId="0" xfId="46" applyNumberFormat="1" applyFont="1">
      <alignment/>
      <protection/>
    </xf>
    <xf numFmtId="165" fontId="5" fillId="0" borderId="0" xfId="46" applyNumberFormat="1" applyFont="1" applyBorder="1">
      <alignment/>
      <protection/>
    </xf>
    <xf numFmtId="165" fontId="5" fillId="0" borderId="10" xfId="42" applyNumberFormat="1" applyFont="1" applyFill="1" applyBorder="1" applyAlignment="1" applyProtection="1">
      <alignment/>
      <protection/>
    </xf>
    <xf numFmtId="0" fontId="6" fillId="0" borderId="10" xfId="46" applyFont="1" applyBorder="1">
      <alignment/>
      <protection/>
    </xf>
    <xf numFmtId="0" fontId="6" fillId="0" borderId="0" xfId="46" applyFont="1" applyBorder="1">
      <alignment/>
      <protection/>
    </xf>
    <xf numFmtId="0" fontId="1" fillId="0" borderId="0" xfId="46" applyAlignment="1">
      <alignment/>
      <protection/>
    </xf>
    <xf numFmtId="3" fontId="10" fillId="0" borderId="0" xfId="46" applyNumberFormat="1" applyFont="1">
      <alignment/>
      <protection/>
    </xf>
    <xf numFmtId="0" fontId="10" fillId="0" borderId="0" xfId="46" applyFont="1" applyBorder="1">
      <alignment/>
      <protection/>
    </xf>
    <xf numFmtId="0" fontId="12" fillId="0" borderId="0" xfId="46" applyFont="1">
      <alignment/>
      <protection/>
    </xf>
    <xf numFmtId="3" fontId="6" fillId="0" borderId="0" xfId="46" applyNumberFormat="1" applyFont="1">
      <alignment/>
      <protection/>
    </xf>
    <xf numFmtId="165" fontId="3" fillId="0" borderId="0" xfId="46" applyNumberFormat="1" applyFont="1" applyAlignment="1">
      <alignment horizontal="right"/>
      <protection/>
    </xf>
    <xf numFmtId="165" fontId="3" fillId="0" borderId="0" xfId="42" applyNumberFormat="1" applyFont="1" applyFill="1" applyBorder="1" applyAlignment="1" applyProtection="1">
      <alignment wrapText="1"/>
      <protection/>
    </xf>
    <xf numFmtId="165" fontId="3" fillId="0" borderId="14" xfId="46" applyNumberFormat="1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167" fontId="3" fillId="0" borderId="0" xfId="46" applyNumberFormat="1" applyFont="1" applyBorder="1">
      <alignment/>
      <protection/>
    </xf>
    <xf numFmtId="168" fontId="3" fillId="0" borderId="0" xfId="46" applyNumberFormat="1" applyFont="1" applyBorder="1">
      <alignment/>
      <protection/>
    </xf>
    <xf numFmtId="165" fontId="3" fillId="0" borderId="0" xfId="42" applyNumberFormat="1" applyFont="1" applyFill="1" applyBorder="1" applyAlignment="1" applyProtection="1">
      <alignment horizontal="left"/>
      <protection/>
    </xf>
    <xf numFmtId="165" fontId="3" fillId="0" borderId="0" xfId="42" applyNumberFormat="1" applyFont="1" applyFill="1" applyBorder="1" applyAlignment="1" applyProtection="1">
      <alignment/>
      <protection/>
    </xf>
    <xf numFmtId="165" fontId="5" fillId="0" borderId="0" xfId="42" applyNumberFormat="1" applyFont="1" applyFill="1" applyBorder="1" applyAlignment="1" applyProtection="1">
      <alignment/>
      <protection/>
    </xf>
    <xf numFmtId="165" fontId="5" fillId="0" borderId="0" xfId="42" applyNumberFormat="1" applyFont="1" applyFill="1" applyBorder="1" applyAlignment="1" applyProtection="1">
      <alignment horizontal="left"/>
      <protection/>
    </xf>
    <xf numFmtId="0" fontId="3" fillId="0" borderId="0" xfId="46" applyFont="1" applyBorder="1" applyAlignment="1">
      <alignment horizontal="right"/>
      <protection/>
    </xf>
    <xf numFmtId="0" fontId="4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/>
      <protection/>
    </xf>
    <xf numFmtId="0" fontId="6" fillId="0" borderId="0" xfId="46" applyFont="1" applyBorder="1" applyAlignment="1">
      <alignment/>
      <protection/>
    </xf>
    <xf numFmtId="165" fontId="7" fillId="0" borderId="0" xfId="42" applyNumberFormat="1" applyFont="1" applyFill="1" applyBorder="1" applyAlignment="1" applyProtection="1">
      <alignment/>
      <protection/>
    </xf>
    <xf numFmtId="0" fontId="5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/>
      <protection/>
    </xf>
    <xf numFmtId="165" fontId="5" fillId="0" borderId="12" xfId="42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485775</xdr:colOff>
      <xdr:row>10</xdr:row>
      <xdr:rowOff>190500</xdr:rowOff>
    </xdr:from>
    <xdr:to>
      <xdr:col>22</xdr:col>
      <xdr:colOff>542925</xdr:colOff>
      <xdr:row>12</xdr:row>
      <xdr:rowOff>333375</xdr:rowOff>
    </xdr:to>
    <xdr:sp>
      <xdr:nvSpPr>
        <xdr:cNvPr id="1" name="Straight Arrow Connector 2"/>
        <xdr:cNvSpPr>
          <a:spLocks/>
        </xdr:cNvSpPr>
      </xdr:nvSpPr>
      <xdr:spPr>
        <a:xfrm>
          <a:off x="18802350" y="2857500"/>
          <a:ext cx="57150" cy="809625"/>
        </a:xfrm>
        <a:prstGeom prst="bentConnector3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</xdr:row>
      <xdr:rowOff>276225</xdr:rowOff>
    </xdr:from>
    <xdr:to>
      <xdr:col>12</xdr:col>
      <xdr:colOff>409575</xdr:colOff>
      <xdr:row>12</xdr:row>
      <xdr:rowOff>333375</xdr:rowOff>
    </xdr:to>
    <xdr:sp>
      <xdr:nvSpPr>
        <xdr:cNvPr id="2" name="Straight Arrow Connector 7"/>
        <xdr:cNvSpPr>
          <a:spLocks/>
        </xdr:cNvSpPr>
      </xdr:nvSpPr>
      <xdr:spPr>
        <a:xfrm>
          <a:off x="12439650" y="2276475"/>
          <a:ext cx="190500" cy="1390650"/>
        </a:xfrm>
        <a:prstGeom prst="bentConnector3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L3"/>
    </sheetView>
  </sheetViews>
  <sheetFormatPr defaultColWidth="9.140625" defaultRowHeight="12.75"/>
  <cols>
    <col min="1" max="2" width="9.140625" style="1" customWidth="1"/>
    <col min="3" max="3" width="30.57421875" style="1" customWidth="1"/>
    <col min="4" max="4" width="0.13671875" style="1" customWidth="1"/>
    <col min="5" max="5" width="22.57421875" style="1" customWidth="1"/>
    <col min="6" max="6" width="0" style="1" hidden="1" customWidth="1"/>
    <col min="7" max="7" width="23.00390625" style="1" customWidth="1"/>
    <col min="8" max="8" width="0" style="1" hidden="1" customWidth="1"/>
    <col min="9" max="9" width="24.8515625" style="1" customWidth="1"/>
    <col min="10" max="10" width="0.13671875" style="1" customWidth="1"/>
    <col min="11" max="11" width="25.28125" style="1" customWidth="1"/>
    <col min="12" max="12" width="0.13671875" style="1" customWidth="1"/>
    <col min="13" max="13" width="16.00390625" style="1" customWidth="1"/>
    <col min="14" max="14" width="9.28125" style="1" customWidth="1"/>
    <col min="15" max="15" width="13.00390625" style="1" customWidth="1"/>
    <col min="16" max="16384" width="9.140625" style="1" customWidth="1"/>
  </cols>
  <sheetData>
    <row r="1" spans="1:12" s="2" customFormat="1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2" customFormat="1" ht="26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3" customFormat="1" ht="26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1" s="5" customFormat="1" ht="25.5">
      <c r="A4" s="63"/>
      <c r="B4" s="63"/>
      <c r="C4" s="63"/>
      <c r="D4" s="63"/>
      <c r="E4" s="4" t="s">
        <v>3</v>
      </c>
      <c r="F4" s="4"/>
      <c r="G4" s="4" t="s">
        <v>4</v>
      </c>
      <c r="H4" s="4"/>
      <c r="I4" s="4" t="s">
        <v>5</v>
      </c>
      <c r="K4" s="4" t="s">
        <v>6</v>
      </c>
    </row>
    <row r="5" spans="1:11" s="5" customFormat="1" ht="25.5">
      <c r="A5" s="63"/>
      <c r="B5" s="63"/>
      <c r="C5" s="63"/>
      <c r="D5" s="63"/>
      <c r="E5" s="4" t="s">
        <v>7</v>
      </c>
      <c r="F5" s="4"/>
      <c r="G5" s="4" t="s">
        <v>7</v>
      </c>
      <c r="H5" s="4"/>
      <c r="I5" s="4" t="s">
        <v>7</v>
      </c>
      <c r="K5" s="4" t="s">
        <v>7</v>
      </c>
    </row>
    <row r="6" spans="1:4" s="5" customFormat="1" ht="25.5">
      <c r="A6" s="63"/>
      <c r="B6" s="63"/>
      <c r="C6" s="63"/>
      <c r="D6" s="63"/>
    </row>
    <row r="7" spans="1:11" s="6" customFormat="1" ht="26.25">
      <c r="A7" s="58" t="s">
        <v>8</v>
      </c>
      <c r="B7" s="58"/>
      <c r="C7" s="58"/>
      <c r="D7" s="58"/>
      <c r="E7" s="6">
        <v>200000</v>
      </c>
      <c r="G7" s="6">
        <v>100000</v>
      </c>
      <c r="I7" s="6">
        <v>150000</v>
      </c>
      <c r="K7" s="6">
        <v>146000</v>
      </c>
    </row>
    <row r="8" spans="1:4" s="6" customFormat="1" ht="26.25">
      <c r="A8" s="58"/>
      <c r="B8" s="58"/>
      <c r="C8" s="58"/>
      <c r="D8" s="58"/>
    </row>
    <row r="9" spans="1:11" s="6" customFormat="1" ht="26.25">
      <c r="A9" s="58" t="s">
        <v>9</v>
      </c>
      <c r="B9" s="58"/>
      <c r="C9" s="58"/>
      <c r="D9" s="58"/>
      <c r="E9" s="7" t="s">
        <v>10</v>
      </c>
      <c r="G9" s="6">
        <v>40000</v>
      </c>
      <c r="I9" s="6">
        <f>-G17</f>
        <v>28000</v>
      </c>
      <c r="K9" s="6">
        <v>34000</v>
      </c>
    </row>
    <row r="10" spans="1:4" s="6" customFormat="1" ht="26.25">
      <c r="A10" s="58"/>
      <c r="B10" s="58"/>
      <c r="C10" s="58"/>
      <c r="D10" s="58"/>
    </row>
    <row r="11" spans="1:11" s="6" customFormat="1" ht="26.25">
      <c r="A11" s="58" t="s">
        <v>11</v>
      </c>
      <c r="B11" s="58"/>
      <c r="C11" s="58"/>
      <c r="D11" s="58"/>
      <c r="E11" s="8">
        <f>E7</f>
        <v>200000</v>
      </c>
      <c r="G11" s="8">
        <f>G7+G9</f>
        <v>140000</v>
      </c>
      <c r="I11" s="8">
        <f>I7+I9</f>
        <v>178000</v>
      </c>
      <c r="K11" s="8">
        <f>K7+K9</f>
        <v>180000</v>
      </c>
    </row>
    <row r="12" spans="1:4" s="6" customFormat="1" ht="26.25">
      <c r="A12" s="58"/>
      <c r="B12" s="58"/>
      <c r="C12" s="58"/>
      <c r="D12" s="58"/>
    </row>
    <row r="13" spans="1:11" s="6" customFormat="1" ht="26.25">
      <c r="A13" s="58" t="s">
        <v>12</v>
      </c>
      <c r="B13" s="58"/>
      <c r="C13" s="58"/>
      <c r="D13" s="58"/>
      <c r="E13" s="6">
        <v>-150000</v>
      </c>
      <c r="G13" s="6">
        <v>-90000</v>
      </c>
      <c r="I13" s="6">
        <v>-144000</v>
      </c>
      <c r="K13" s="6">
        <v>-140000</v>
      </c>
    </row>
    <row r="14" spans="1:4" s="6" customFormat="1" ht="26.25">
      <c r="A14" s="58"/>
      <c r="B14" s="58"/>
      <c r="C14" s="58"/>
      <c r="D14" s="58"/>
    </row>
    <row r="15" spans="1:11" s="6" customFormat="1" ht="26.25">
      <c r="A15" s="58" t="s">
        <v>13</v>
      </c>
      <c r="B15" s="58"/>
      <c r="C15" s="58"/>
      <c r="D15" s="58"/>
      <c r="E15" s="8">
        <f>E7+E13</f>
        <v>50000</v>
      </c>
      <c r="G15" s="8">
        <f>G11+G13</f>
        <v>50000</v>
      </c>
      <c r="I15" s="8">
        <f>I11+I13</f>
        <v>34000</v>
      </c>
      <c r="K15" s="8">
        <f>K11+K13</f>
        <v>40000</v>
      </c>
    </row>
    <row r="16" spans="1:4" s="6" customFormat="1" ht="26.25">
      <c r="A16" s="58"/>
      <c r="B16" s="58"/>
      <c r="C16" s="58"/>
      <c r="D16" s="58"/>
    </row>
    <row r="17" spans="1:11" s="6" customFormat="1" ht="26.25">
      <c r="A17" s="9" t="s">
        <v>14</v>
      </c>
      <c r="E17" s="10">
        <v>-40000</v>
      </c>
      <c r="F17" s="10"/>
      <c r="G17" s="10">
        <v>-28000</v>
      </c>
      <c r="H17" s="10"/>
      <c r="I17" s="10">
        <v>-34000</v>
      </c>
      <c r="J17" s="10"/>
      <c r="K17" s="10">
        <v>-36000</v>
      </c>
    </row>
    <row r="18" spans="1:4" s="6" customFormat="1" ht="26.25">
      <c r="A18" s="58"/>
      <c r="B18" s="58"/>
      <c r="C18" s="58"/>
      <c r="D18" s="58"/>
    </row>
    <row r="19" spans="1:11" s="12" customFormat="1" ht="25.5">
      <c r="A19" s="11" t="s">
        <v>15</v>
      </c>
      <c r="C19" s="11"/>
      <c r="E19" s="13">
        <f>E15+E17</f>
        <v>10000</v>
      </c>
      <c r="G19" s="13">
        <f>G15+G17</f>
        <v>22000</v>
      </c>
      <c r="I19" s="13">
        <f>I15+I17</f>
        <v>0</v>
      </c>
      <c r="K19" s="13">
        <f>K15+K17</f>
        <v>4000</v>
      </c>
    </row>
    <row r="20" spans="1:4" s="6" customFormat="1" ht="26.25">
      <c r="A20" s="58"/>
      <c r="B20" s="58"/>
      <c r="C20" s="58"/>
      <c r="D20" s="58"/>
    </row>
    <row r="21" s="59" customFormat="1" ht="25.5">
      <c r="A21" s="59" t="s">
        <v>16</v>
      </c>
    </row>
    <row r="22" spans="1:3" s="6" customFormat="1" ht="26.25">
      <c r="A22" s="60" t="s">
        <v>17</v>
      </c>
      <c r="B22" s="60"/>
      <c r="C22" s="60"/>
    </row>
    <row r="23" spans="1:11" s="6" customFormat="1" ht="26.25">
      <c r="A23" s="57" t="s">
        <v>18</v>
      </c>
      <c r="B23" s="57"/>
      <c r="C23" s="57"/>
      <c r="E23" s="14">
        <v>50000</v>
      </c>
      <c r="G23" s="6">
        <v>50000</v>
      </c>
      <c r="I23" s="6">
        <v>34000</v>
      </c>
      <c r="K23" s="6">
        <v>40000</v>
      </c>
    </row>
    <row r="24" spans="1:11" s="2" customFormat="1" ht="26.25">
      <c r="A24" s="6" t="s">
        <v>19</v>
      </c>
      <c r="E24" s="15">
        <v>40000</v>
      </c>
      <c r="G24" s="15">
        <v>28000</v>
      </c>
      <c r="I24" s="15">
        <v>35600</v>
      </c>
      <c r="K24" s="16">
        <v>36000</v>
      </c>
    </row>
    <row r="25" spans="1:11" ht="18.75">
      <c r="A25" s="17"/>
      <c r="K25" s="18"/>
    </row>
    <row r="26" spans="1:11" ht="18.75">
      <c r="A26" s="17"/>
      <c r="K26" s="18"/>
    </row>
    <row r="27" spans="1:11" ht="18.75">
      <c r="A27" s="17"/>
      <c r="K27" s="18"/>
    </row>
    <row r="52" s="17" customFormat="1" ht="18.75">
      <c r="A52" s="19"/>
    </row>
    <row r="53" spans="1:13" s="17" customFormat="1" ht="18.75">
      <c r="A53" s="19"/>
      <c r="E53" s="20"/>
      <c r="F53" s="20"/>
      <c r="G53" s="20"/>
      <c r="H53" s="20"/>
      <c r="I53" s="20"/>
      <c r="M53" s="19"/>
    </row>
    <row r="54" spans="5:9" s="17" customFormat="1" ht="18.75">
      <c r="E54" s="20"/>
      <c r="F54" s="20"/>
      <c r="G54" s="20"/>
      <c r="H54" s="20"/>
      <c r="I54" s="20"/>
    </row>
    <row r="55" s="17" customFormat="1" ht="18.75"/>
    <row r="56" s="17" customFormat="1" ht="18.75"/>
    <row r="57" s="17" customFormat="1" ht="18.75"/>
    <row r="58" s="17" customFormat="1" ht="18.75"/>
    <row r="59" spans="1:5" ht="18.75">
      <c r="A59" s="17"/>
      <c r="E59" s="17"/>
    </row>
    <row r="60" spans="1:13" ht="18.75">
      <c r="A60" s="17"/>
      <c r="E60" s="21"/>
      <c r="F60" s="21"/>
      <c r="G60" s="21"/>
      <c r="H60" s="21"/>
      <c r="I60" s="21"/>
      <c r="J60" s="21"/>
      <c r="K60" s="21"/>
      <c r="L60" s="21"/>
      <c r="M60" s="21"/>
    </row>
    <row r="61" spans="1:5" ht="18.75">
      <c r="A61" s="17"/>
      <c r="E61" s="17"/>
    </row>
    <row r="62" spans="1:13" ht="18.75">
      <c r="A62" s="17"/>
      <c r="E62" s="17"/>
      <c r="G62" s="22"/>
      <c r="H62" s="22"/>
      <c r="I62" s="22"/>
      <c r="K62" s="22"/>
      <c r="M62" s="22"/>
    </row>
    <row r="63" spans="1:11" ht="18.75">
      <c r="A63" s="17"/>
      <c r="E63" s="17"/>
      <c r="G63" s="22"/>
      <c r="H63" s="22"/>
      <c r="I63" s="22"/>
      <c r="K63" s="22"/>
    </row>
    <row r="64" spans="1:5" ht="18.75">
      <c r="A64" s="17"/>
      <c r="E64" s="17"/>
    </row>
    <row r="65" spans="1:13" ht="18.75">
      <c r="A65" s="17"/>
      <c r="E65" s="17"/>
      <c r="G65" s="22"/>
      <c r="H65" s="22"/>
      <c r="I65" s="22"/>
      <c r="J65" s="22"/>
      <c r="K65" s="22"/>
      <c r="M65" s="22"/>
    </row>
    <row r="66" spans="1:5" ht="18.75">
      <c r="A66" s="17"/>
      <c r="E66" s="17"/>
    </row>
    <row r="67" spans="1:13" ht="18.75">
      <c r="A67" s="17"/>
      <c r="E67" s="17"/>
      <c r="G67" s="22"/>
      <c r="H67" s="22"/>
      <c r="I67" s="22"/>
      <c r="J67" s="22"/>
      <c r="K67" s="22"/>
      <c r="M67" s="22"/>
    </row>
    <row r="68" spans="1:13" ht="18.75">
      <c r="A68" s="17"/>
      <c r="E68" s="17"/>
      <c r="M68" s="22"/>
    </row>
    <row r="69" spans="1:13" ht="18.75">
      <c r="A69" s="17"/>
      <c r="E69" s="17"/>
      <c r="M69" s="22"/>
    </row>
  </sheetData>
  <sheetProtection/>
  <mergeCells count="19">
    <mergeCell ref="A1:L1"/>
    <mergeCell ref="A2:L2"/>
    <mergeCell ref="A3:L3"/>
    <mergeCell ref="A4:D6"/>
    <mergeCell ref="A7:D7"/>
    <mergeCell ref="A8:D8"/>
    <mergeCell ref="A9:D9"/>
    <mergeCell ref="A10:D10"/>
    <mergeCell ref="A11:D11"/>
    <mergeCell ref="A12:D12"/>
    <mergeCell ref="A13:D13"/>
    <mergeCell ref="A14:D14"/>
    <mergeCell ref="A23:C23"/>
    <mergeCell ref="A15:D15"/>
    <mergeCell ref="A16:D16"/>
    <mergeCell ref="A18:D18"/>
    <mergeCell ref="A20:D20"/>
    <mergeCell ref="A21:IV21"/>
    <mergeCell ref="A22:C22"/>
  </mergeCells>
  <printOptions gridLines="1"/>
  <pageMargins left="0.7" right="0.7" top="0.75" bottom="0.75" header="0.5118055555555555" footer="0.5118055555555555"/>
  <pageSetup horizontalDpi="300" verticalDpi="300" orientation="portrait" scale="5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9">
      <selection activeCell="M19" sqref="M19"/>
    </sheetView>
  </sheetViews>
  <sheetFormatPr defaultColWidth="9.140625" defaultRowHeight="12.75"/>
  <cols>
    <col min="1" max="2" width="9.140625" style="23" customWidth="1"/>
    <col min="3" max="3" width="42.28125" style="23" customWidth="1"/>
    <col min="4" max="4" width="20.57421875" style="23" customWidth="1"/>
    <col min="5" max="5" width="0" style="23" hidden="1" customWidth="1"/>
    <col min="6" max="6" width="20.57421875" style="23" customWidth="1"/>
    <col min="7" max="7" width="0.13671875" style="23" customWidth="1"/>
    <col min="8" max="8" width="20.57421875" style="23" customWidth="1"/>
    <col min="9" max="9" width="0" style="23" hidden="1" customWidth="1"/>
    <col min="10" max="10" width="18.8515625" style="23" customWidth="1"/>
    <col min="11" max="11" width="5.57421875" style="23" customWidth="1"/>
    <col min="12" max="12" width="11.421875" style="23" customWidth="1"/>
    <col min="13" max="16384" width="9.140625" style="23" customWidth="1"/>
  </cols>
  <sheetData>
    <row r="1" spans="1:10" s="24" customFormat="1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24" customFormat="1" ht="26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24" customFormat="1" ht="26.25">
      <c r="A3" s="66" t="s">
        <v>20</v>
      </c>
      <c r="B3" s="66"/>
      <c r="C3" s="66"/>
      <c r="D3" s="66"/>
      <c r="E3" s="66"/>
      <c r="F3" s="66"/>
      <c r="G3" s="66"/>
      <c r="H3" s="66"/>
      <c r="I3" s="66"/>
      <c r="J3" s="66"/>
    </row>
    <row r="4" spans="1:12" s="2" customFormat="1" ht="26.25">
      <c r="A4" s="67" t="s">
        <v>21</v>
      </c>
      <c r="B4" s="67"/>
      <c r="C4" s="67"/>
      <c r="D4" s="4" t="s">
        <v>3</v>
      </c>
      <c r="F4" s="4" t="s">
        <v>30</v>
      </c>
      <c r="H4" s="4" t="s">
        <v>5</v>
      </c>
      <c r="J4" s="4" t="s">
        <v>6</v>
      </c>
      <c r="K4" s="7"/>
      <c r="L4" s="25"/>
    </row>
    <row r="5" spans="1:12" s="2" customFormat="1" ht="26.25">
      <c r="A5" s="67"/>
      <c r="B5" s="67"/>
      <c r="C5" s="67"/>
      <c r="D5" s="4" t="s">
        <v>7</v>
      </c>
      <c r="F5" s="4" t="s">
        <v>7</v>
      </c>
      <c r="H5" s="4" t="s">
        <v>7</v>
      </c>
      <c r="J5" s="4" t="s">
        <v>7</v>
      </c>
      <c r="K5" s="25"/>
      <c r="L5" s="4"/>
    </row>
    <row r="6" spans="1:3" s="2" customFormat="1" ht="26.25">
      <c r="A6" s="67"/>
      <c r="B6" s="67"/>
      <c r="C6" s="67"/>
    </row>
    <row r="7" spans="1:14" s="2" customFormat="1" ht="26.25">
      <c r="A7" s="58" t="s">
        <v>22</v>
      </c>
      <c r="B7" s="58"/>
      <c r="C7" s="58"/>
      <c r="D7" s="6">
        <v>100000</v>
      </c>
      <c r="E7" s="6"/>
      <c r="F7" s="6">
        <v>120000</v>
      </c>
      <c r="G7" s="6"/>
      <c r="H7" s="6">
        <v>150000</v>
      </c>
      <c r="I7" s="6"/>
      <c r="J7" s="6">
        <v>80000</v>
      </c>
      <c r="K7" s="6"/>
      <c r="L7" s="26"/>
      <c r="N7" s="6"/>
    </row>
    <row r="8" spans="1:14" s="2" customFormat="1" ht="26.25">
      <c r="A8" s="58"/>
      <c r="B8" s="58"/>
      <c r="C8" s="58"/>
      <c r="D8" s="6"/>
      <c r="E8" s="6"/>
      <c r="F8" s="6"/>
      <c r="G8" s="6"/>
      <c r="H8" s="6"/>
      <c r="I8" s="6"/>
      <c r="J8" s="6"/>
      <c r="K8" s="6"/>
      <c r="L8" s="26"/>
      <c r="N8" s="6"/>
    </row>
    <row r="9" spans="1:12" s="2" customFormat="1" ht="26.25">
      <c r="A9" s="65" t="s">
        <v>23</v>
      </c>
      <c r="B9" s="65"/>
      <c r="C9" s="65"/>
      <c r="L9" s="27"/>
    </row>
    <row r="10" spans="1:12" s="2" customFormat="1" ht="26.25">
      <c r="A10" s="58" t="s">
        <v>41</v>
      </c>
      <c r="B10" s="58"/>
      <c r="C10" s="58"/>
      <c r="D10" s="28" t="s">
        <v>10</v>
      </c>
      <c r="F10" s="29">
        <f>-D20/5</f>
        <v>-4000</v>
      </c>
      <c r="H10" s="29">
        <f>F10</f>
        <v>-4000</v>
      </c>
      <c r="J10" s="29">
        <f>H10</f>
        <v>-4000</v>
      </c>
      <c r="L10" s="27"/>
    </row>
    <row r="11" spans="1:12" s="2" customFormat="1" ht="26.25">
      <c r="A11" s="58"/>
      <c r="B11" s="58"/>
      <c r="C11" s="58"/>
      <c r="D11" s="30"/>
      <c r="F11" s="29"/>
      <c r="H11" s="29"/>
      <c r="J11" s="29"/>
      <c r="L11" s="27"/>
    </row>
    <row r="12" spans="1:12" s="2" customFormat="1" ht="26.25">
      <c r="A12" s="58" t="s">
        <v>42</v>
      </c>
      <c r="B12" s="58"/>
      <c r="C12" s="58"/>
      <c r="D12" s="31" t="s">
        <v>10</v>
      </c>
      <c r="E12" s="32"/>
      <c r="F12" s="31" t="s">
        <v>10</v>
      </c>
      <c r="G12" s="32"/>
      <c r="H12" s="16">
        <f>-F20/5</f>
        <v>-4640</v>
      </c>
      <c r="I12" s="32"/>
      <c r="J12" s="16">
        <f>H12</f>
        <v>-4640</v>
      </c>
      <c r="L12" s="27"/>
    </row>
    <row r="13" spans="1:12" s="2" customFormat="1" ht="26.25">
      <c r="A13" s="58"/>
      <c r="B13" s="58"/>
      <c r="C13" s="58"/>
      <c r="D13" s="33"/>
      <c r="E13" s="34"/>
      <c r="F13" s="34"/>
      <c r="G13" s="34"/>
      <c r="H13" s="35"/>
      <c r="I13" s="34"/>
      <c r="J13" s="35"/>
      <c r="L13" s="27"/>
    </row>
    <row r="14" spans="1:14" s="2" customFormat="1" ht="26.25">
      <c r="A14" s="6" t="s">
        <v>11</v>
      </c>
      <c r="B14" s="3"/>
      <c r="C14" s="3"/>
      <c r="D14" s="6">
        <v>100000</v>
      </c>
      <c r="E14" s="6"/>
      <c r="F14" s="6">
        <v>116000</v>
      </c>
      <c r="G14" s="6"/>
      <c r="H14" s="6">
        <f>H7+H10+H12</f>
        <v>141360</v>
      </c>
      <c r="I14" s="6"/>
      <c r="J14" s="6">
        <f>J7+J10+J12</f>
        <v>71360</v>
      </c>
      <c r="K14" s="29"/>
      <c r="L14" s="27"/>
      <c r="M14" s="29"/>
      <c r="N14" s="29"/>
    </row>
    <row r="15" spans="1:14" s="2" customFormat="1" ht="26.25">
      <c r="A15" s="58"/>
      <c r="B15" s="58"/>
      <c r="C15" s="58"/>
      <c r="D15" s="6"/>
      <c r="E15" s="6"/>
      <c r="F15" s="6"/>
      <c r="G15" s="6"/>
      <c r="H15" s="6"/>
      <c r="I15" s="6"/>
      <c r="J15" s="6"/>
      <c r="K15" s="29"/>
      <c r="L15" s="27"/>
      <c r="M15" s="29"/>
      <c r="N15" s="29"/>
    </row>
    <row r="16" spans="1:14" s="2" customFormat="1" ht="26.25">
      <c r="A16" s="58" t="s">
        <v>12</v>
      </c>
      <c r="B16" s="58"/>
      <c r="C16" s="58"/>
      <c r="D16" s="6">
        <v>150000</v>
      </c>
      <c r="E16" s="6"/>
      <c r="F16" s="6">
        <v>150000</v>
      </c>
      <c r="G16" s="6"/>
      <c r="H16" s="6">
        <v>170000</v>
      </c>
      <c r="I16" s="6"/>
      <c r="J16" s="6">
        <v>90000</v>
      </c>
      <c r="L16" s="27"/>
      <c r="N16" s="29"/>
    </row>
    <row r="17" spans="1:12" s="2" customFormat="1" ht="26.25">
      <c r="A17" s="58"/>
      <c r="B17" s="58"/>
      <c r="C17" s="58"/>
      <c r="L17" s="55"/>
    </row>
    <row r="18" spans="1:14" s="2" customFormat="1" ht="26.25">
      <c r="A18" s="58" t="s">
        <v>24</v>
      </c>
      <c r="B18" s="58"/>
      <c r="C18" s="58"/>
      <c r="D18" s="36">
        <f>D7-D16</f>
        <v>-50000</v>
      </c>
      <c r="E18" s="29"/>
      <c r="F18" s="36">
        <f>F7+F10-F16</f>
        <v>-34000</v>
      </c>
      <c r="G18" s="36">
        <f>G7+G10-G16</f>
        <v>0</v>
      </c>
      <c r="H18" s="36">
        <f>H14-H16</f>
        <v>-28640</v>
      </c>
      <c r="I18" s="36">
        <f>I7+I10-I16</f>
        <v>0</v>
      </c>
      <c r="J18" s="36">
        <f>J14-J16</f>
        <v>-18640</v>
      </c>
      <c r="L18" s="55"/>
      <c r="N18" s="29"/>
    </row>
    <row r="19" spans="1:12" s="2" customFormat="1" ht="26.25">
      <c r="A19" s="64"/>
      <c r="B19" s="64"/>
      <c r="C19" s="64"/>
      <c r="L19" s="27"/>
    </row>
    <row r="20" spans="1:14" s="2" customFormat="1" ht="26.25">
      <c r="A20" s="6" t="s">
        <v>25</v>
      </c>
      <c r="D20" s="29">
        <f>20000</f>
        <v>20000</v>
      </c>
      <c r="E20" s="29"/>
      <c r="F20" s="29">
        <v>23200</v>
      </c>
      <c r="G20" s="29"/>
      <c r="H20" s="28" t="s">
        <v>10</v>
      </c>
      <c r="I20" s="29"/>
      <c r="J20" s="6">
        <v>14272</v>
      </c>
      <c r="L20" s="27"/>
      <c r="N20" s="29"/>
    </row>
    <row r="21" spans="1:12" s="2" customFormat="1" ht="26.25">
      <c r="A21" s="58" t="s">
        <v>40</v>
      </c>
      <c r="B21" s="58"/>
      <c r="C21" s="58"/>
      <c r="L21" s="27"/>
    </row>
    <row r="22" s="58" customFormat="1" ht="12.75"/>
    <row r="23" s="58" customFormat="1" ht="12.75"/>
    <row r="24" spans="1:3" s="6" customFormat="1" ht="26.25">
      <c r="A24" s="59" t="s">
        <v>16</v>
      </c>
      <c r="B24" s="59"/>
      <c r="C24" s="59"/>
    </row>
    <row r="25" spans="1:12" s="6" customFormat="1" ht="26.25">
      <c r="A25" s="59" t="s">
        <v>17</v>
      </c>
      <c r="B25" s="59"/>
      <c r="C25" s="59"/>
      <c r="D25" s="4"/>
      <c r="E25" s="4"/>
      <c r="F25" s="4"/>
      <c r="G25" s="4"/>
      <c r="H25" s="4"/>
      <c r="L25" s="12"/>
    </row>
    <row r="26" spans="1:10" s="6" customFormat="1" ht="26.25">
      <c r="A26" s="58" t="s">
        <v>26</v>
      </c>
      <c r="B26" s="58"/>
      <c r="C26" s="58"/>
      <c r="D26" s="51">
        <f>-D18</f>
        <v>50000</v>
      </c>
      <c r="E26" s="4"/>
      <c r="F26" s="6">
        <f>-F18</f>
        <v>34000</v>
      </c>
      <c r="H26" s="4" t="s">
        <v>10</v>
      </c>
      <c r="J26" s="6">
        <f>-J18</f>
        <v>18640</v>
      </c>
    </row>
    <row r="27" spans="1:10" s="6" customFormat="1" ht="26.25">
      <c r="A27" s="58" t="s">
        <v>27</v>
      </c>
      <c r="B27" s="58"/>
      <c r="C27" s="58"/>
      <c r="D27" s="6">
        <f>0.2*D7</f>
        <v>20000</v>
      </c>
      <c r="F27" s="6">
        <v>23200</v>
      </c>
      <c r="H27" s="25" t="s">
        <v>10</v>
      </c>
      <c r="J27" s="6">
        <v>14272</v>
      </c>
    </row>
    <row r="28" spans="1:10" s="6" customFormat="1" ht="26.25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="17" customFormat="1" ht="18.75"/>
    <row r="30" s="17" customFormat="1" ht="18.75">
      <c r="A30" s="37"/>
    </row>
    <row r="31" spans="4:13" s="1" customFormat="1" ht="18.75">
      <c r="D31" s="17"/>
      <c r="E31" s="38"/>
      <c r="F31" s="38"/>
      <c r="G31" s="38"/>
      <c r="H31" s="38"/>
      <c r="I31" s="38"/>
      <c r="J31" s="38"/>
      <c r="K31" s="38"/>
      <c r="L31" s="38"/>
      <c r="M31" s="38"/>
    </row>
    <row r="32" spans="1:12" s="1" customFormat="1" ht="18.75">
      <c r="A32" s="17"/>
      <c r="D32" s="17"/>
      <c r="E32" s="17"/>
      <c r="F32" s="17"/>
      <c r="G32" s="17"/>
      <c r="H32" s="17"/>
      <c r="I32" s="17"/>
      <c r="J32" s="17"/>
      <c r="K32" s="17"/>
      <c r="L32" s="17"/>
    </row>
  </sheetData>
  <sheetProtection/>
  <mergeCells count="23">
    <mergeCell ref="A1:J1"/>
    <mergeCell ref="A2:J2"/>
    <mergeCell ref="A3:J3"/>
    <mergeCell ref="A4:C6"/>
    <mergeCell ref="A7:C7"/>
    <mergeCell ref="A8:C8"/>
    <mergeCell ref="A22:IV23"/>
    <mergeCell ref="A9:C9"/>
    <mergeCell ref="A10:C10"/>
    <mergeCell ref="A11:C11"/>
    <mergeCell ref="A12:C12"/>
    <mergeCell ref="A13:C13"/>
    <mergeCell ref="A15:C15"/>
    <mergeCell ref="A24:C24"/>
    <mergeCell ref="A25:C25"/>
    <mergeCell ref="A26:C26"/>
    <mergeCell ref="A27:C27"/>
    <mergeCell ref="A28:J28"/>
    <mergeCell ref="A16:C16"/>
    <mergeCell ref="A17:C17"/>
    <mergeCell ref="A18:C18"/>
    <mergeCell ref="A19:C19"/>
    <mergeCell ref="A21:C21"/>
  </mergeCells>
  <printOptions gridLines="1"/>
  <pageMargins left="0.7" right="0.7" top="0.75" bottom="0.75" header="0.5118055555555555" footer="0.5118055555555555"/>
  <pageSetup horizontalDpi="300" verticalDpi="3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68.140625" style="23" customWidth="1"/>
    <col min="2" max="2" width="20.57421875" style="23" customWidth="1"/>
    <col min="3" max="3" width="0.13671875" style="23" customWidth="1"/>
    <col min="4" max="4" width="21.7109375" style="23" customWidth="1"/>
    <col min="5" max="5" width="0" style="23" hidden="1" customWidth="1"/>
    <col min="6" max="6" width="20.140625" style="23" customWidth="1"/>
    <col min="7" max="7" width="0" style="23" hidden="1" customWidth="1"/>
    <col min="8" max="8" width="20.421875" style="23" customWidth="1"/>
    <col min="9" max="9" width="0" style="23" hidden="1" customWidth="1"/>
    <col min="10" max="10" width="13.8515625" style="48" customWidth="1"/>
    <col min="11" max="16384" width="9.140625" style="23" customWidth="1"/>
  </cols>
  <sheetData>
    <row r="1" spans="1:10" s="1" customFormat="1" ht="26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38"/>
    </row>
    <row r="2" spans="1:10" s="2" customFormat="1" ht="26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32"/>
    </row>
    <row r="3" spans="1:10" s="2" customFormat="1" ht="26.25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32"/>
    </row>
    <row r="4" spans="1:10" s="2" customFormat="1" ht="26.25">
      <c r="A4" s="67" t="s">
        <v>21</v>
      </c>
      <c r="B4" s="4" t="s">
        <v>3</v>
      </c>
      <c r="C4" s="4"/>
      <c r="D4" s="4" t="s">
        <v>30</v>
      </c>
      <c r="E4" s="6"/>
      <c r="F4" s="25" t="s">
        <v>5</v>
      </c>
      <c r="G4" s="7"/>
      <c r="H4" s="25" t="s">
        <v>6</v>
      </c>
      <c r="J4" s="25"/>
    </row>
    <row r="5" spans="1:10" s="2" customFormat="1" ht="26.25">
      <c r="A5" s="67"/>
      <c r="B5" s="4" t="s">
        <v>7</v>
      </c>
      <c r="C5" s="4"/>
      <c r="D5" s="4" t="s">
        <v>7</v>
      </c>
      <c r="E5" s="6"/>
      <c r="F5" s="25" t="s">
        <v>7</v>
      </c>
      <c r="G5" s="25"/>
      <c r="H5" s="25" t="s">
        <v>7</v>
      </c>
      <c r="J5" s="54"/>
    </row>
    <row r="6" spans="1:10" s="2" customFormat="1" ht="26.25">
      <c r="A6" s="67"/>
      <c r="J6" s="32"/>
    </row>
    <row r="7" spans="1:10" s="2" customFormat="1" ht="26.25">
      <c r="A7" s="6" t="s">
        <v>8</v>
      </c>
      <c r="B7" s="6">
        <v>100000</v>
      </c>
      <c r="C7" s="6"/>
      <c r="D7" s="6">
        <v>120000</v>
      </c>
      <c r="E7" s="6"/>
      <c r="F7" s="6">
        <v>150000</v>
      </c>
      <c r="G7" s="6"/>
      <c r="H7" s="6">
        <v>150000</v>
      </c>
      <c r="J7" s="55"/>
    </row>
    <row r="8" spans="1:10" s="2" customFormat="1" ht="26.25">
      <c r="A8" s="6"/>
      <c r="B8" s="6"/>
      <c r="C8" s="6"/>
      <c r="D8" s="6"/>
      <c r="E8" s="6"/>
      <c r="F8" s="6"/>
      <c r="G8" s="6"/>
      <c r="H8" s="6"/>
      <c r="J8" s="32"/>
    </row>
    <row r="9" spans="1:12" s="2" customFormat="1" ht="26.25" hidden="1">
      <c r="A9" s="6" t="s">
        <v>31</v>
      </c>
      <c r="B9" s="6"/>
      <c r="C9" s="6"/>
      <c r="D9" s="6" t="e">
        <f>#N/A</f>
        <v>#N/A</v>
      </c>
      <c r="E9" s="6"/>
      <c r="F9" s="6" t="e">
        <f>D9</f>
        <v>#N/A</v>
      </c>
      <c r="G9" s="6"/>
      <c r="H9" s="6" t="e">
        <f>F9</f>
        <v>#N/A</v>
      </c>
      <c r="I9" s="6"/>
      <c r="J9" s="16"/>
      <c r="K9" s="29"/>
      <c r="L9" s="29"/>
    </row>
    <row r="10" spans="1:11" s="2" customFormat="1" ht="26.25" hidden="1">
      <c r="A10" s="6" t="s">
        <v>32</v>
      </c>
      <c r="B10" s="6"/>
      <c r="C10" s="6"/>
      <c r="D10" s="6"/>
      <c r="E10" s="6"/>
      <c r="F10" s="6">
        <f>-D24/5</f>
        <v>-2000</v>
      </c>
      <c r="G10" s="6"/>
      <c r="H10" s="6">
        <f>F10</f>
        <v>-2000</v>
      </c>
      <c r="I10" s="29"/>
      <c r="J10" s="16"/>
      <c r="K10" s="29"/>
    </row>
    <row r="11" spans="1:10" s="2" customFormat="1" ht="26.25">
      <c r="A11" s="6" t="s">
        <v>9</v>
      </c>
      <c r="B11" s="6"/>
      <c r="C11" s="6"/>
      <c r="D11" s="6">
        <f>-B26</f>
        <v>20000</v>
      </c>
      <c r="E11" s="6"/>
      <c r="F11" s="6"/>
      <c r="G11" s="6"/>
      <c r="H11" s="6"/>
      <c r="J11" s="16"/>
    </row>
    <row r="12" spans="1:10" s="2" customFormat="1" ht="26.25">
      <c r="A12" s="6"/>
      <c r="B12" s="6"/>
      <c r="C12" s="6"/>
      <c r="D12" s="6"/>
      <c r="E12" s="6"/>
      <c r="F12" s="6"/>
      <c r="G12" s="6"/>
      <c r="H12" s="6"/>
      <c r="J12" s="16"/>
    </row>
    <row r="13" spans="1:10" s="2" customFormat="1" ht="26.25">
      <c r="A13" s="9" t="s">
        <v>33</v>
      </c>
      <c r="B13" s="6"/>
      <c r="C13" s="6"/>
      <c r="D13" s="6"/>
      <c r="E13" s="6"/>
      <c r="F13" s="6"/>
      <c r="G13" s="6"/>
      <c r="H13" s="6"/>
      <c r="J13" s="16"/>
    </row>
    <row r="14" spans="1:10" s="2" customFormat="1" ht="26.25">
      <c r="A14" s="6" t="s">
        <v>43</v>
      </c>
      <c r="B14" s="6"/>
      <c r="C14" s="6"/>
      <c r="D14" s="6"/>
      <c r="E14" s="6"/>
      <c r="F14" s="29">
        <v>-2000</v>
      </c>
      <c r="G14" s="6"/>
      <c r="H14" s="29">
        <f>F14</f>
        <v>-2000</v>
      </c>
      <c r="J14" s="16"/>
    </row>
    <row r="15" spans="2:10" s="2" customFormat="1" ht="26.25">
      <c r="B15" s="6"/>
      <c r="C15" s="6"/>
      <c r="D15" s="6"/>
      <c r="E15" s="6"/>
      <c r="F15" s="6"/>
      <c r="G15" s="6"/>
      <c r="H15" s="6"/>
      <c r="J15" s="16"/>
    </row>
    <row r="16" spans="1:10" s="2" customFormat="1" ht="26.25">
      <c r="A16" s="6" t="s">
        <v>44</v>
      </c>
      <c r="B16" s="6"/>
      <c r="C16" s="6"/>
      <c r="D16" s="6"/>
      <c r="E16" s="6"/>
      <c r="F16" s="6"/>
      <c r="G16" s="6"/>
      <c r="H16" s="16">
        <f>-F24/5</f>
        <v>-2400</v>
      </c>
      <c r="J16" s="16"/>
    </row>
    <row r="17" spans="1:10" s="2" customFormat="1" ht="26.25">
      <c r="A17" s="6"/>
      <c r="B17" s="6"/>
      <c r="C17" s="6"/>
      <c r="D17" s="6"/>
      <c r="E17" s="6"/>
      <c r="F17" s="6"/>
      <c r="G17" s="6"/>
      <c r="H17" s="6"/>
      <c r="I17" s="32"/>
      <c r="J17" s="32"/>
    </row>
    <row r="18" spans="1:10" s="2" customFormat="1" ht="26.25">
      <c r="A18" s="6" t="s">
        <v>11</v>
      </c>
      <c r="B18" s="8">
        <f>B7-B9-B10</f>
        <v>100000</v>
      </c>
      <c r="C18" s="6"/>
      <c r="D18" s="8">
        <f>D7+D11</f>
        <v>140000</v>
      </c>
      <c r="E18" s="6"/>
      <c r="F18" s="8">
        <f>F7+F14</f>
        <v>148000</v>
      </c>
      <c r="G18" s="6"/>
      <c r="H18" s="8">
        <f>H7+H14+H16</f>
        <v>145600</v>
      </c>
      <c r="I18" s="6"/>
      <c r="J18" s="6"/>
    </row>
    <row r="19" spans="1:10" s="2" customFormat="1" ht="26.25">
      <c r="A19" s="6"/>
      <c r="B19" s="6"/>
      <c r="C19" s="6"/>
      <c r="D19" s="6"/>
      <c r="E19" s="6"/>
      <c r="F19" s="6"/>
      <c r="G19" s="6"/>
      <c r="H19" s="6"/>
      <c r="I19" s="32"/>
      <c r="J19" s="32"/>
    </row>
    <row r="20" spans="1:10" s="2" customFormat="1" ht="26.25">
      <c r="A20" s="6" t="s">
        <v>12</v>
      </c>
      <c r="B20" s="6">
        <v>80000</v>
      </c>
      <c r="C20" s="6"/>
      <c r="D20" s="6">
        <v>150000</v>
      </c>
      <c r="E20" s="6"/>
      <c r="F20" s="6">
        <v>160000</v>
      </c>
      <c r="G20" s="6"/>
      <c r="H20" s="6">
        <v>120000</v>
      </c>
      <c r="I20" s="32"/>
      <c r="J20" s="6"/>
    </row>
    <row r="21" spans="1:10" s="2" customFormat="1" ht="26.25">
      <c r="A21" s="6"/>
      <c r="I21" s="32"/>
      <c r="J21" s="32"/>
    </row>
    <row r="22" spans="1:10" s="2" customFormat="1" ht="27" thickBot="1">
      <c r="A22" s="6" t="s">
        <v>34</v>
      </c>
      <c r="B22" s="36">
        <f>B18-B20</f>
        <v>20000</v>
      </c>
      <c r="C22" s="29"/>
      <c r="D22" s="36">
        <f>D18-D20</f>
        <v>-10000</v>
      </c>
      <c r="E22" s="29"/>
      <c r="F22" s="36">
        <f>F18-F20</f>
        <v>-12000</v>
      </c>
      <c r="G22" s="29"/>
      <c r="H22" s="53">
        <f>H18-H20</f>
        <v>25600</v>
      </c>
      <c r="I22" s="16"/>
      <c r="J22" s="16"/>
    </row>
    <row r="23" spans="1:10" s="2" customFormat="1" ht="27" thickTop="1">
      <c r="A23" s="6"/>
      <c r="I23" s="32"/>
      <c r="J23" s="32"/>
    </row>
    <row r="24" spans="1:10" s="2" customFormat="1" ht="50.25" customHeight="1">
      <c r="A24" s="52" t="s">
        <v>45</v>
      </c>
      <c r="D24" s="29">
        <v>10000</v>
      </c>
      <c r="F24" s="29">
        <f>F32</f>
        <v>12000</v>
      </c>
      <c r="I24" s="32"/>
      <c r="J24" s="32"/>
    </row>
    <row r="25" spans="1:10" s="2" customFormat="1" ht="26.25">
      <c r="A25" s="6"/>
      <c r="B25" s="6"/>
      <c r="F25" s="29"/>
      <c r="H25" s="39"/>
      <c r="I25" s="32"/>
      <c r="J25" s="56"/>
    </row>
    <row r="26" spans="1:10" s="2" customFormat="1" ht="26.25">
      <c r="A26" s="9" t="s">
        <v>35</v>
      </c>
      <c r="B26" s="6">
        <v>-20000</v>
      </c>
      <c r="H26" s="29">
        <v>-25600</v>
      </c>
      <c r="I26" s="32"/>
      <c r="J26" s="56"/>
    </row>
    <row r="27" spans="1:10" s="2" customFormat="1" ht="26.25">
      <c r="A27" s="9" t="s">
        <v>36</v>
      </c>
      <c r="B27" s="6"/>
      <c r="H27" s="29"/>
      <c r="I27" s="32"/>
      <c r="J27" s="56"/>
    </row>
    <row r="28" spans="1:10" s="5" customFormat="1" ht="26.25" thickBot="1">
      <c r="A28" s="12" t="s">
        <v>15</v>
      </c>
      <c r="B28" s="40">
        <f>B22+B26</f>
        <v>0</v>
      </c>
      <c r="D28" s="41"/>
      <c r="F28" s="41"/>
      <c r="H28" s="40">
        <f>H22+H26</f>
        <v>0</v>
      </c>
      <c r="I28" s="42"/>
      <c r="J28" s="42"/>
    </row>
    <row r="29" s="68" customFormat="1" ht="25.5"/>
    <row r="30" spans="1:10" s="44" customFormat="1" ht="26.25">
      <c r="A30" s="43" t="s">
        <v>16</v>
      </c>
      <c r="J30" s="45"/>
    </row>
    <row r="31" spans="1:10" s="24" customFormat="1" ht="26.25">
      <c r="A31" s="12" t="s">
        <v>17</v>
      </c>
      <c r="I31" s="45"/>
      <c r="J31" s="45"/>
    </row>
    <row r="32" spans="1:10" s="24" customFormat="1" ht="26.25">
      <c r="A32" s="6" t="s">
        <v>37</v>
      </c>
      <c r="D32" s="6">
        <f>-D22</f>
        <v>10000</v>
      </c>
      <c r="F32" s="6">
        <f>-F22</f>
        <v>12000</v>
      </c>
      <c r="I32" s="45"/>
      <c r="J32" s="45"/>
    </row>
    <row r="33" spans="1:10" s="24" customFormat="1" ht="26.25">
      <c r="A33" s="6" t="s">
        <v>19</v>
      </c>
      <c r="D33" s="6">
        <f>0.2*D18</f>
        <v>28000</v>
      </c>
      <c r="F33" s="6">
        <f>0.2*F18</f>
        <v>29600</v>
      </c>
      <c r="I33" s="45"/>
      <c r="J33" s="45"/>
    </row>
    <row r="34" spans="1:9" ht="18.75">
      <c r="A34" s="46"/>
      <c r="F34" s="47"/>
      <c r="I34" s="48"/>
    </row>
    <row r="35" spans="1:9" ht="26.25">
      <c r="A35" s="49" t="s">
        <v>38</v>
      </c>
      <c r="I35" s="48"/>
    </row>
    <row r="36" spans="1:9" ht="26.25">
      <c r="A36" s="49" t="s">
        <v>17</v>
      </c>
      <c r="I36" s="48"/>
    </row>
    <row r="37" spans="1:8" ht="26.25">
      <c r="A37" s="24" t="s">
        <v>39</v>
      </c>
      <c r="B37" s="50">
        <v>20000</v>
      </c>
      <c r="H37" s="50">
        <v>25600</v>
      </c>
    </row>
    <row r="38" spans="1:8" ht="26.25">
      <c r="A38" s="24" t="s">
        <v>19</v>
      </c>
      <c r="B38" s="50">
        <v>20000</v>
      </c>
      <c r="H38" s="50">
        <v>29120</v>
      </c>
    </row>
  </sheetData>
  <sheetProtection/>
  <mergeCells count="5">
    <mergeCell ref="A1:I1"/>
    <mergeCell ref="A2:I2"/>
    <mergeCell ref="A3:I3"/>
    <mergeCell ref="A4:A6"/>
    <mergeCell ref="A29:IV29"/>
  </mergeCells>
  <printOptions gridLines="1"/>
  <pageMargins left="0.7" right="0.7" top="0.75" bottom="0.75" header="0.5118055555555555" footer="0.5118055555555555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2012-12-27T10:25:20Z</dcterms:created>
  <dcterms:modified xsi:type="dcterms:W3CDTF">2013-01-09T07:45:12Z</dcterms:modified>
  <cp:category/>
  <cp:version/>
  <cp:contentType/>
  <cp:contentStatus/>
</cp:coreProperties>
</file>